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INFORMACION LDF\41_Estado Analítico Ejer. Pres. Egresos Detallado - COG\"/>
    </mc:Choice>
  </mc:AlternateContent>
  <xr:revisionPtr revIDLastSave="0" documentId="13_ncr:1_{A1ABD25C-12E0-4D5B-BCDB-909F45B7A182}" xr6:coauthVersionLast="36" xr6:coauthVersionMax="36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3040" windowHeight="10284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" i="1" l="1"/>
  <c r="H145" i="1"/>
  <c r="H128" i="1"/>
  <c r="H117" i="1"/>
  <c r="H79" i="1"/>
  <c r="H76" i="1"/>
  <c r="H72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E93" i="1"/>
  <c r="H93" i="1" s="1"/>
  <c r="E87" i="1"/>
  <c r="H87" i="1" s="1"/>
  <c r="E79" i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E74" i="1"/>
  <c r="H74" i="1" s="1"/>
  <c r="E70" i="1"/>
  <c r="H70" i="1" s="1"/>
  <c r="E71" i="1"/>
  <c r="H71" i="1" s="1"/>
  <c r="E72" i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36" i="1" l="1"/>
  <c r="H30" i="1" s="1"/>
  <c r="H23" i="1"/>
  <c r="H28" i="1"/>
  <c r="F86" i="1"/>
  <c r="H151" i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G30" i="1"/>
  <c r="E30" i="1"/>
  <c r="D30" i="1"/>
  <c r="C30" i="1"/>
  <c r="F20" i="1"/>
  <c r="E20" i="1"/>
  <c r="D20" i="1"/>
  <c r="C20" i="1"/>
  <c r="H12" i="1"/>
  <c r="G12" i="1"/>
  <c r="F12" i="1"/>
  <c r="E12" i="1"/>
  <c r="D12" i="1"/>
  <c r="C12" i="1"/>
  <c r="F30" i="1" l="1"/>
  <c r="F10" i="1" s="1"/>
  <c r="C10" i="1"/>
  <c r="H20" i="1"/>
  <c r="H10" i="1" s="1"/>
  <c r="G20" i="1"/>
  <c r="G10" i="1" s="1"/>
  <c r="D10" i="1"/>
  <c r="D85" i="1"/>
  <c r="C85" i="1"/>
  <c r="G86" i="1"/>
  <c r="G85" i="1" s="1"/>
  <c r="H92" i="1"/>
  <c r="H86" i="1" s="1"/>
  <c r="H85" i="1" s="1"/>
  <c r="F85" i="1"/>
  <c r="E85" i="1"/>
  <c r="E10" i="1"/>
  <c r="C160" i="1" l="1"/>
  <c r="G160" i="1"/>
  <c r="F160" i="1"/>
  <c r="D160" i="1"/>
  <c r="H160" i="1"/>
  <c r="E160" i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<sst xmlns="http://schemas.openxmlformats.org/spreadsheetml/2006/main" count="169" uniqueCount="96">
  <si>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</si>
  <si>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</si>
  <si>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</si>
  <si>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</si>
  <si>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</si>
  <si>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</si>
  <si>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</si>
  <si>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</si>
  <si>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</si>
  <si>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</si>
  <si>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</si>
  <si>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</si>
  <si>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</si>
  <si>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</si>
  <si>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</si>
  <si>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</si>
  <si>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</si>
  <si>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</si>
  <si>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</si>
  <si>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</si>
  <si>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</si>
  <si>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</si>
  <si>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</si>
  <si>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</si>
  <si>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</si>
  <si>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</si>
  <si>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</si>
  <si>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</si>
  <si>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</si>
  <si>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</si>
  <si>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</si>
  <si>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</si>
  <si>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</si>
  <si>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</si>
  <si>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</si>
  <si>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</si>
  <si>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</si>
  <si>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</si>
  <si>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</si>
  <si>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</si>
  <si>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</si>
  <si>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</si>
  <si>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</si>
  <si>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</si>
  <si>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</si>
  <si>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</si>
  <si>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</si>
  <si>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</si>
  <si>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</si>
  <si>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</si>
  <si>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</si>
  <si>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</si>
  <si>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</si>
  <si>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</si>
  <si>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</si>
  <si>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</si>
  <si>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</si>
  <si>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</si>
  <si>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</si>
  <si>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</si>
  <si>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</si>
  <si>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</si>
  <si>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</si>
  <si>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</si>
  <si>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</si>
  <si>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</si>
  <si>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</si>
  <si>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</si>
  <si>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</si>
  <si>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</si>
  <si>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</si>
  <si>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</si>
  <si>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</si>
  <si>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</si>
  <si>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</si>
  <si>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</si>
  <si>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</si>
  <si>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</si>
  <si>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</si>
  <si>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</si>
  <si>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</si>
  <si>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</si>
  <si>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</si>
  <si>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</si>
  <si>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</si>
  <si>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</si>
  <si>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</si>
  <si>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</si>
  <si>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Tecnológica de Chihuahua Sur</t>
  </si>
  <si>
    <t>Del 01 de enero al 31 de diciembre de 2024</t>
  </si>
  <si>
    <t>_______________________________________________</t>
  </si>
  <si>
    <t xml:space="preserve">                                         C.P. CARLOS ALBERTO MOTA MÁRQUEZ</t>
  </si>
  <si>
    <t xml:space="preserve">                                      DIRECTOR DE ADMINISTRACIÓN Y FINANZAS</t>
  </si>
  <si>
    <t xml:space="preserve">      ________________________________________________</t>
  </si>
  <si>
    <t xml:space="preserve">            DRA. LUISA YOLANDA QUIÑONES MONTENEGRO</t>
  </si>
  <si>
    <t xml:space="preserve">                                        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</si>
</sst>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L21" sqref="L21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42" t="s">
        <v>88</v>
      </c>
      <c r="C2" s="43"/>
      <c r="D2" s="43"/>
      <c r="E2" s="43"/>
      <c r="F2" s="43"/>
      <c r="G2" s="43"/>
      <c r="H2" s="44"/>
    </row>
    <row r="3" spans="2:9" x14ac:dyDescent="0.25">
      <c r="B3" s="45" t="s">
        <v>1</v>
      </c>
      <c r="C3" s="46"/>
      <c r="D3" s="46"/>
      <c r="E3" s="46"/>
      <c r="F3" s="46"/>
      <c r="G3" s="46"/>
      <c r="H3" s="47"/>
    </row>
    <row r="4" spans="2:9" x14ac:dyDescent="0.25">
      <c r="B4" s="45" t="s">
        <v>2</v>
      </c>
      <c r="C4" s="46"/>
      <c r="D4" s="46"/>
      <c r="E4" s="46"/>
      <c r="F4" s="46"/>
      <c r="G4" s="46"/>
      <c r="H4" s="47"/>
    </row>
    <row r="5" spans="2:9" x14ac:dyDescent="0.25">
      <c r="B5" s="48" t="s">
        <v>89</v>
      </c>
      <c r="C5" s="49"/>
      <c r="D5" s="49"/>
      <c r="E5" s="49"/>
      <c r="F5" s="49"/>
      <c r="G5" s="49"/>
      <c r="H5" s="50"/>
    </row>
    <row r="6" spans="2:9" ht="15.75" customHeight="1" thickBot="1" x14ac:dyDescent="0.3">
      <c r="B6" s="51" t="s">
        <v>3</v>
      </c>
      <c r="C6" s="52"/>
      <c r="D6" s="52"/>
      <c r="E6" s="52"/>
      <c r="F6" s="52"/>
      <c r="G6" s="52"/>
      <c r="H6" s="53"/>
    </row>
    <row r="7" spans="2:9" ht="24.75" customHeight="1" thickBot="1" x14ac:dyDescent="0.3">
      <c r="B7" s="35" t="s">
        <v>4</v>
      </c>
      <c r="C7" s="37" t="s">
        <v>5</v>
      </c>
      <c r="D7" s="38"/>
      <c r="E7" s="38"/>
      <c r="F7" s="38"/>
      <c r="G7" s="39"/>
      <c r="H7" s="40" t="s">
        <v>6</v>
      </c>
    </row>
    <row r="8" spans="2:9" ht="24.6" thickBot="1" x14ac:dyDescent="0.3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1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23937111</v>
      </c>
      <c r="D10" s="8">
        <f>SUM(D12,D20,D30,D40,D50,D60,D64,D73,D77)</f>
        <v>4751757.99</v>
      </c>
      <c r="E10" s="24">
        <f t="shared" ref="E10:H10" si="0">SUM(E12,E20,E30,E40,E50,E60,E64,E73,E77)</f>
        <v>28688868.989999998</v>
      </c>
      <c r="F10" s="8">
        <f t="shared" si="0"/>
        <v>26067965.93</v>
      </c>
      <c r="G10" s="8">
        <f t="shared" si="0"/>
        <v>26004716.93</v>
      </c>
      <c r="H10" s="24">
        <f t="shared" si="0"/>
        <v>2620903.0600000005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10229821</v>
      </c>
      <c r="D12" s="7">
        <f>SUM(D13:D19)</f>
        <v>1777204.9999999995</v>
      </c>
      <c r="E12" s="25">
        <f t="shared" ref="E12:H12" si="1">SUM(E13:E19)</f>
        <v>12007025.999999998</v>
      </c>
      <c r="F12" s="7">
        <f t="shared" si="1"/>
        <v>12007026.000000002</v>
      </c>
      <c r="G12" s="7">
        <f t="shared" si="1"/>
        <v>11980888.000000002</v>
      </c>
      <c r="H12" s="25">
        <f t="shared" si="1"/>
        <v>0</v>
      </c>
    </row>
    <row r="13" spans="2:9" ht="22.8" x14ac:dyDescent="0.25">
      <c r="B13" s="10" t="s">
        <v>14</v>
      </c>
      <c r="C13" s="22">
        <v>5284000.8</v>
      </c>
      <c r="D13" s="22">
        <v>871555.61</v>
      </c>
      <c r="E13" s="26">
        <f>SUM(C13:D13)</f>
        <v>6155556.4100000001</v>
      </c>
      <c r="F13" s="23">
        <v>6155556.4100000001</v>
      </c>
      <c r="G13" s="23">
        <v>6155556.4100000001</v>
      </c>
      <c r="H13" s="30">
        <f>SUM(E13-F13)</f>
        <v>0</v>
      </c>
    </row>
    <row r="14" spans="2:9" ht="22.95" customHeight="1" x14ac:dyDescent="0.25">
      <c r="B14" s="10" t="s">
        <v>15</v>
      </c>
      <c r="C14" s="22">
        <v>1661145.6</v>
      </c>
      <c r="D14" s="22">
        <v>300186.82</v>
      </c>
      <c r="E14" s="26">
        <f t="shared" ref="E14:E79" si="2">SUM(C14:D14)</f>
        <v>1961332.4200000002</v>
      </c>
      <c r="F14" s="23">
        <v>1961332.42</v>
      </c>
      <c r="G14" s="23">
        <v>1961332.42</v>
      </c>
      <c r="H14" s="30">
        <f t="shared" ref="H14:H79" si="3">SUM(E14-F14)</f>
        <v>2.3283064365386963E-10</v>
      </c>
    </row>
    <row r="15" spans="2:9" x14ac:dyDescent="0.25">
      <c r="B15" s="10" t="s">
        <v>16</v>
      </c>
      <c r="C15" s="22">
        <v>1128790.93</v>
      </c>
      <c r="D15" s="22">
        <v>401811.12</v>
      </c>
      <c r="E15" s="26">
        <f t="shared" si="2"/>
        <v>1530602.0499999998</v>
      </c>
      <c r="F15" s="23">
        <v>1530602.05</v>
      </c>
      <c r="G15" s="23">
        <v>1530602.05</v>
      </c>
      <c r="H15" s="30">
        <f t="shared" si="3"/>
        <v>-2.3283064365386963E-10</v>
      </c>
    </row>
    <row r="16" spans="2:9" x14ac:dyDescent="0.25">
      <c r="B16" s="10" t="s">
        <v>17</v>
      </c>
      <c r="C16" s="22">
        <v>1491977.91</v>
      </c>
      <c r="D16" s="22">
        <v>-91755.37</v>
      </c>
      <c r="E16" s="26">
        <f t="shared" si="2"/>
        <v>1400222.54</v>
      </c>
      <c r="F16" s="23">
        <v>1400222.54</v>
      </c>
      <c r="G16" s="23">
        <v>1374084.54</v>
      </c>
      <c r="H16" s="30">
        <f t="shared" si="3"/>
        <v>0</v>
      </c>
    </row>
    <row r="17" spans="2:8" x14ac:dyDescent="0.25">
      <c r="B17" s="10" t="s">
        <v>18</v>
      </c>
      <c r="C17" s="22">
        <v>651693.01</v>
      </c>
      <c r="D17" s="22">
        <v>138812.66</v>
      </c>
      <c r="E17" s="26">
        <f t="shared" si="2"/>
        <v>790505.67</v>
      </c>
      <c r="F17" s="23">
        <v>790505.67</v>
      </c>
      <c r="G17" s="23">
        <v>790505.67</v>
      </c>
      <c r="H17" s="30">
        <f t="shared" si="3"/>
        <v>0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/>
      <c r="G18" s="23"/>
      <c r="H18" s="30">
        <f t="shared" si="3"/>
        <v>0</v>
      </c>
    </row>
    <row r="19" spans="2:8" x14ac:dyDescent="0.25">
      <c r="B19" s="10" t="s">
        <v>20</v>
      </c>
      <c r="C19" s="22">
        <v>12212.75</v>
      </c>
      <c r="D19" s="22">
        <v>156594.16</v>
      </c>
      <c r="E19" s="26">
        <f t="shared" si="2"/>
        <v>168806.91</v>
      </c>
      <c r="F19" s="23">
        <v>168806.91</v>
      </c>
      <c r="G19" s="23">
        <v>168806.91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1162963</v>
      </c>
      <c r="D20" s="7">
        <f t="shared" ref="D20:H20" si="4">SUM(D21:D29)</f>
        <v>526733.04</v>
      </c>
      <c r="E20" s="25">
        <f t="shared" si="4"/>
        <v>1689696.04</v>
      </c>
      <c r="F20" s="7">
        <f t="shared" si="4"/>
        <v>1367282.68</v>
      </c>
      <c r="G20" s="7">
        <f t="shared" si="4"/>
        <v>1367282.68</v>
      </c>
      <c r="H20" s="25">
        <f t="shared" si="4"/>
        <v>322413.36000000004</v>
      </c>
    </row>
    <row r="21" spans="2:8" ht="22.8" x14ac:dyDescent="0.25">
      <c r="B21" s="10" t="s">
        <v>22</v>
      </c>
      <c r="C21" s="22">
        <v>387516</v>
      </c>
      <c r="D21" s="22">
        <v>160519.84</v>
      </c>
      <c r="E21" s="26">
        <f t="shared" si="2"/>
        <v>548035.83999999997</v>
      </c>
      <c r="F21" s="23">
        <v>521638.61</v>
      </c>
      <c r="G21" s="23">
        <v>521638.61</v>
      </c>
      <c r="H21" s="30">
        <f t="shared" si="3"/>
        <v>26397.229999999981</v>
      </c>
    </row>
    <row r="22" spans="2:8" x14ac:dyDescent="0.25">
      <c r="B22" s="10" t="s">
        <v>23</v>
      </c>
      <c r="C22" s="22">
        <v>23200</v>
      </c>
      <c r="D22" s="22">
        <v>-5576.53</v>
      </c>
      <c r="E22" s="26">
        <f t="shared" si="2"/>
        <v>17623.47</v>
      </c>
      <c r="F22" s="23">
        <v>14886.77</v>
      </c>
      <c r="G22" s="23">
        <v>14886.77</v>
      </c>
      <c r="H22" s="30">
        <f t="shared" si="3"/>
        <v>2736.7000000000007</v>
      </c>
    </row>
    <row r="23" spans="2:8" ht="22.8" x14ac:dyDescent="0.25">
      <c r="B23" s="10" t="s">
        <v>24</v>
      </c>
      <c r="C23" s="22">
        <v>13500</v>
      </c>
      <c r="D23" s="22">
        <v>-8035</v>
      </c>
      <c r="E23" s="26">
        <f t="shared" si="2"/>
        <v>5465</v>
      </c>
      <c r="F23" s="22">
        <v>0</v>
      </c>
      <c r="G23" s="22">
        <v>0</v>
      </c>
      <c r="H23" s="30">
        <f t="shared" si="3"/>
        <v>5465</v>
      </c>
    </row>
    <row r="24" spans="2:8" ht="22.8" x14ac:dyDescent="0.25">
      <c r="B24" s="10" t="s">
        <v>25</v>
      </c>
      <c r="C24" s="22">
        <v>125771</v>
      </c>
      <c r="D24" s="22">
        <v>-73986.789999999994</v>
      </c>
      <c r="E24" s="26">
        <f t="shared" si="2"/>
        <v>51784.210000000006</v>
      </c>
      <c r="F24" s="23">
        <v>51243.35</v>
      </c>
      <c r="G24" s="23">
        <v>51243.35</v>
      </c>
      <c r="H24" s="30">
        <f t="shared" si="3"/>
        <v>540.86000000000786</v>
      </c>
    </row>
    <row r="25" spans="2:8" ht="23.4" customHeight="1" x14ac:dyDescent="0.25">
      <c r="B25" s="10" t="s">
        <v>26</v>
      </c>
      <c r="C25" s="22">
        <v>60010</v>
      </c>
      <c r="D25" s="22">
        <v>-12814.32</v>
      </c>
      <c r="E25" s="26">
        <f t="shared" si="2"/>
        <v>47195.68</v>
      </c>
      <c r="F25" s="23">
        <v>46919.18</v>
      </c>
      <c r="G25" s="23">
        <v>46919.18</v>
      </c>
      <c r="H25" s="30">
        <f t="shared" si="3"/>
        <v>276.5</v>
      </c>
    </row>
    <row r="26" spans="2:8" x14ac:dyDescent="0.25">
      <c r="B26" s="10" t="s">
        <v>27</v>
      </c>
      <c r="C26" s="22">
        <v>155136</v>
      </c>
      <c r="D26" s="22">
        <v>294647.96000000002</v>
      </c>
      <c r="E26" s="26">
        <f t="shared" si="2"/>
        <v>449783.96</v>
      </c>
      <c r="F26" s="23">
        <v>167742.54999999999</v>
      </c>
      <c r="G26" s="23">
        <v>167742.54999999999</v>
      </c>
      <c r="H26" s="30">
        <f t="shared" si="3"/>
        <v>282041.41000000003</v>
      </c>
    </row>
    <row r="27" spans="2:8" ht="22.8" x14ac:dyDescent="0.25">
      <c r="B27" s="10" t="s">
        <v>28</v>
      </c>
      <c r="C27" s="22">
        <v>141580</v>
      </c>
      <c r="D27" s="22">
        <v>-46437.04</v>
      </c>
      <c r="E27" s="26">
        <f t="shared" si="2"/>
        <v>95142.959999999992</v>
      </c>
      <c r="F27" s="23">
        <v>90187.3</v>
      </c>
      <c r="G27" s="23">
        <v>90187.3</v>
      </c>
      <c r="H27" s="30">
        <f t="shared" si="3"/>
        <v>4955.6599999999889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2"/>
      <c r="G28" s="22"/>
      <c r="H28" s="30">
        <f t="shared" si="3"/>
        <v>0</v>
      </c>
    </row>
    <row r="29" spans="2:8" ht="25.95" customHeight="1" x14ac:dyDescent="0.25">
      <c r="B29" s="10" t="s">
        <v>30</v>
      </c>
      <c r="C29" s="22">
        <v>256250</v>
      </c>
      <c r="D29" s="22">
        <v>218414.92</v>
      </c>
      <c r="E29" s="26">
        <f t="shared" si="2"/>
        <v>474664.92000000004</v>
      </c>
      <c r="F29" s="23">
        <v>474664.92</v>
      </c>
      <c r="G29" s="23">
        <v>474664.92</v>
      </c>
      <c r="H29" s="30">
        <f t="shared" si="3"/>
        <v>5.8207660913467407E-11</v>
      </c>
    </row>
    <row r="30" spans="2:8" s="9" customFormat="1" ht="24" x14ac:dyDescent="0.25">
      <c r="B30" s="12" t="s">
        <v>31</v>
      </c>
      <c r="C30" s="7">
        <f>SUM(C31:C39)</f>
        <v>11457568</v>
      </c>
      <c r="D30" s="7">
        <f t="shared" ref="D30:H30" si="5">SUM(D31:D39)</f>
        <v>2233895.7800000003</v>
      </c>
      <c r="E30" s="25">
        <f t="shared" si="5"/>
        <v>13691463.779999999</v>
      </c>
      <c r="F30" s="7">
        <f t="shared" si="5"/>
        <v>11432732.469999999</v>
      </c>
      <c r="G30" s="7">
        <f t="shared" si="5"/>
        <v>11395621.469999999</v>
      </c>
      <c r="H30" s="25">
        <f t="shared" si="5"/>
        <v>2258731.3100000005</v>
      </c>
    </row>
    <row r="31" spans="2:8" x14ac:dyDescent="0.25">
      <c r="B31" s="10" t="s">
        <v>32</v>
      </c>
      <c r="C31" s="22">
        <v>495680</v>
      </c>
      <c r="D31" s="22">
        <v>239493.73</v>
      </c>
      <c r="E31" s="26">
        <f t="shared" si="2"/>
        <v>735173.73</v>
      </c>
      <c r="F31" s="23">
        <v>723107.01</v>
      </c>
      <c r="G31" s="23">
        <v>693858.01</v>
      </c>
      <c r="H31" s="30">
        <f t="shared" si="3"/>
        <v>12066.719999999972</v>
      </c>
    </row>
    <row r="32" spans="2:8" x14ac:dyDescent="0.25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2.8" x14ac:dyDescent="0.25">
      <c r="B33" s="10" t="s">
        <v>34</v>
      </c>
      <c r="C33" s="22">
        <v>7772050</v>
      </c>
      <c r="D33" s="22">
        <v>-1384062.2</v>
      </c>
      <c r="E33" s="26">
        <f t="shared" si="2"/>
        <v>6387987.7999999998</v>
      </c>
      <c r="F33" s="23">
        <v>4438865.4800000004</v>
      </c>
      <c r="G33" s="23">
        <v>4431003.4800000004</v>
      </c>
      <c r="H33" s="30">
        <f t="shared" si="3"/>
        <v>1949122.3199999994</v>
      </c>
    </row>
    <row r="34" spans="2:8" ht="24.6" customHeight="1" x14ac:dyDescent="0.25">
      <c r="B34" s="10" t="s">
        <v>35</v>
      </c>
      <c r="C34" s="22">
        <v>487192</v>
      </c>
      <c r="D34" s="22">
        <v>59608.73</v>
      </c>
      <c r="E34" s="26">
        <f t="shared" si="2"/>
        <v>546800.73</v>
      </c>
      <c r="F34" s="23">
        <v>522969.21</v>
      </c>
      <c r="G34" s="23">
        <v>522969.21</v>
      </c>
      <c r="H34" s="30">
        <f t="shared" si="3"/>
        <v>23831.51999999996</v>
      </c>
    </row>
    <row r="35" spans="2:8" ht="22.8" x14ac:dyDescent="0.25">
      <c r="B35" s="10" t="s">
        <v>36</v>
      </c>
      <c r="C35" s="22">
        <v>1191241</v>
      </c>
      <c r="D35" s="22">
        <v>3263306.39</v>
      </c>
      <c r="E35" s="26">
        <f t="shared" si="2"/>
        <v>4454547.3900000006</v>
      </c>
      <c r="F35" s="23">
        <v>4454547.3899999997</v>
      </c>
      <c r="G35" s="23">
        <v>4454547.3899999997</v>
      </c>
      <c r="H35" s="30">
        <f t="shared" si="3"/>
        <v>9.3132257461547852E-10</v>
      </c>
    </row>
    <row r="36" spans="2:8" x14ac:dyDescent="0.25">
      <c r="B36" s="10" t="s">
        <v>37</v>
      </c>
      <c r="C36" s="22">
        <v>51318</v>
      </c>
      <c r="D36" s="22">
        <v>-51318</v>
      </c>
      <c r="E36" s="26">
        <f t="shared" si="2"/>
        <v>0</v>
      </c>
      <c r="F36" s="22">
        <v>0</v>
      </c>
      <c r="G36" s="22">
        <v>0</v>
      </c>
      <c r="H36" s="30">
        <f t="shared" si="3"/>
        <v>0</v>
      </c>
    </row>
    <row r="37" spans="2:8" x14ac:dyDescent="0.25">
      <c r="B37" s="10" t="s">
        <v>38</v>
      </c>
      <c r="C37" s="22">
        <v>0</v>
      </c>
      <c r="D37" s="22">
        <v>155098.78</v>
      </c>
      <c r="E37" s="26">
        <f t="shared" si="2"/>
        <v>155098.78</v>
      </c>
      <c r="F37" s="23">
        <v>150165.20000000001</v>
      </c>
      <c r="G37" s="23">
        <v>150165.20000000001</v>
      </c>
      <c r="H37" s="30">
        <f t="shared" si="3"/>
        <v>4933.5799999999872</v>
      </c>
    </row>
    <row r="38" spans="2:8" x14ac:dyDescent="0.25">
      <c r="B38" s="10" t="s">
        <v>39</v>
      </c>
      <c r="C38" s="22">
        <v>573421</v>
      </c>
      <c r="D38" s="22">
        <v>-37055.230000000003</v>
      </c>
      <c r="E38" s="26">
        <f t="shared" si="2"/>
        <v>536365.77</v>
      </c>
      <c r="F38" s="23">
        <v>529294.34</v>
      </c>
      <c r="G38" s="23">
        <v>529294.34</v>
      </c>
      <c r="H38" s="30">
        <f t="shared" si="3"/>
        <v>7071.4300000000512</v>
      </c>
    </row>
    <row r="39" spans="2:8" x14ac:dyDescent="0.25">
      <c r="B39" s="10" t="s">
        <v>40</v>
      </c>
      <c r="C39" s="22">
        <v>886666</v>
      </c>
      <c r="D39" s="22">
        <v>-11176.42</v>
      </c>
      <c r="E39" s="26">
        <f t="shared" si="2"/>
        <v>875489.58</v>
      </c>
      <c r="F39" s="23">
        <v>613783.84</v>
      </c>
      <c r="G39" s="23">
        <v>613783.84</v>
      </c>
      <c r="H39" s="30">
        <f t="shared" si="3"/>
        <v>261705.74</v>
      </c>
    </row>
    <row r="40" spans="2:8" s="9" customFormat="1" ht="25.5" customHeight="1" x14ac:dyDescent="0.25">
      <c r="B40" s="12" t="s">
        <v>41</v>
      </c>
      <c r="C40" s="7">
        <f>SUM(C41:C49)</f>
        <v>500000</v>
      </c>
      <c r="D40" s="7">
        <f t="shared" ref="D40:H40" si="6">SUM(D41:D49)</f>
        <v>-14128.23</v>
      </c>
      <c r="E40" s="25">
        <f t="shared" si="6"/>
        <v>485871.77</v>
      </c>
      <c r="F40" s="7">
        <f t="shared" si="6"/>
        <v>484479.8</v>
      </c>
      <c r="G40" s="7">
        <f t="shared" si="6"/>
        <v>484479.8</v>
      </c>
      <c r="H40" s="25">
        <f t="shared" si="6"/>
        <v>1391.9700000000303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500000</v>
      </c>
      <c r="D44" s="22">
        <v>-14128.23</v>
      </c>
      <c r="E44" s="26">
        <f t="shared" si="2"/>
        <v>485871.77</v>
      </c>
      <c r="F44" s="23">
        <v>484479.8</v>
      </c>
      <c r="G44" s="22">
        <v>484479.8</v>
      </c>
      <c r="H44" s="30">
        <f t="shared" si="3"/>
        <v>1391.9700000000303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586759</v>
      </c>
      <c r="D50" s="7">
        <f t="shared" ref="D50:H50" si="7">SUM(D51:D59)</f>
        <v>228052.4</v>
      </c>
      <c r="E50" s="25">
        <f t="shared" si="7"/>
        <v>814811.4</v>
      </c>
      <c r="F50" s="7">
        <f t="shared" si="7"/>
        <v>776444.98</v>
      </c>
      <c r="G50" s="7">
        <f t="shared" si="7"/>
        <v>776444.98</v>
      </c>
      <c r="H50" s="25">
        <f t="shared" si="7"/>
        <v>38366.420000000042</v>
      </c>
    </row>
    <row r="51" spans="2:8" x14ac:dyDescent="0.25">
      <c r="B51" s="10" t="s">
        <v>52</v>
      </c>
      <c r="C51" s="22">
        <v>0</v>
      </c>
      <c r="D51" s="22">
        <v>80000</v>
      </c>
      <c r="E51" s="26">
        <f t="shared" si="2"/>
        <v>80000</v>
      </c>
      <c r="F51" s="23">
        <v>80000</v>
      </c>
      <c r="G51" s="23">
        <v>80000</v>
      </c>
      <c r="H51" s="30">
        <f t="shared" si="3"/>
        <v>0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586759</v>
      </c>
      <c r="D59" s="22">
        <v>148052.4</v>
      </c>
      <c r="E59" s="26">
        <f t="shared" si="2"/>
        <v>734811.4</v>
      </c>
      <c r="F59" s="23">
        <v>696444.98</v>
      </c>
      <c r="G59" s="23">
        <v>696444.98</v>
      </c>
      <c r="H59" s="30">
        <f t="shared" si="3"/>
        <v>38366.420000000042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13500573</v>
      </c>
      <c r="D85" s="15">
        <f t="shared" ref="D85:H85" si="14">SUM(D86,D94,D104,D114,D124,D134,D138,D147,D151)</f>
        <v>904583.00000000023</v>
      </c>
      <c r="E85" s="27">
        <f t="shared" si="14"/>
        <v>14405156</v>
      </c>
      <c r="F85" s="15">
        <f t="shared" si="14"/>
        <v>14405156</v>
      </c>
      <c r="G85" s="15">
        <f t="shared" si="14"/>
        <v>14405156</v>
      </c>
      <c r="H85" s="27">
        <f t="shared" si="14"/>
        <v>1.4551915228366852E-10</v>
      </c>
    </row>
    <row r="86" spans="2:8" x14ac:dyDescent="0.25">
      <c r="B86" s="16" t="s">
        <v>13</v>
      </c>
      <c r="C86" s="7">
        <f>SUM(C87:C93)</f>
        <v>10229821</v>
      </c>
      <c r="D86" s="7">
        <f t="shared" ref="D86:H86" si="15">SUM(D87:D93)</f>
        <v>1777205.0000000002</v>
      </c>
      <c r="E86" s="25">
        <f t="shared" si="15"/>
        <v>12007026</v>
      </c>
      <c r="F86" s="7">
        <f t="shared" si="15"/>
        <v>12007026</v>
      </c>
      <c r="G86" s="7">
        <f t="shared" si="15"/>
        <v>12007026</v>
      </c>
      <c r="H86" s="25">
        <f t="shared" si="15"/>
        <v>0</v>
      </c>
    </row>
    <row r="87" spans="2:8" ht="22.8" x14ac:dyDescent="0.25">
      <c r="B87" s="10" t="s">
        <v>14</v>
      </c>
      <c r="C87" s="22">
        <v>5426425.2000000002</v>
      </c>
      <c r="D87" s="22">
        <v>2115070.58</v>
      </c>
      <c r="E87" s="26">
        <f>SUM(C87:D87)</f>
        <v>7541495.7800000003</v>
      </c>
      <c r="F87" s="23">
        <v>7541495.7800000003</v>
      </c>
      <c r="G87" s="23">
        <v>7541495.7800000003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1518721.29</v>
      </c>
      <c r="D88" s="22">
        <v>-408644.23</v>
      </c>
      <c r="E88" s="26">
        <f t="shared" ref="E88:E153" si="17">SUM(C88:D88)</f>
        <v>1110077.06</v>
      </c>
      <c r="F88" s="23">
        <v>1110077.06</v>
      </c>
      <c r="G88" s="23">
        <v>1110077.06</v>
      </c>
      <c r="H88" s="30">
        <f>SUM(E88-F88)</f>
        <v>0</v>
      </c>
    </row>
    <row r="89" spans="2:8" x14ac:dyDescent="0.25">
      <c r="B89" s="10" t="s">
        <v>16</v>
      </c>
      <c r="C89" s="22">
        <v>1128790.92</v>
      </c>
      <c r="D89" s="22">
        <v>154522.04</v>
      </c>
      <c r="E89" s="26">
        <f t="shared" si="17"/>
        <v>1283312.96</v>
      </c>
      <c r="F89" s="23">
        <v>1283312.96</v>
      </c>
      <c r="G89" s="23">
        <v>1283312.96</v>
      </c>
      <c r="H89" s="30">
        <f t="shared" si="16"/>
        <v>0</v>
      </c>
    </row>
    <row r="90" spans="2:8" x14ac:dyDescent="0.25">
      <c r="B90" s="10" t="s">
        <v>17</v>
      </c>
      <c r="C90" s="22">
        <v>1491977.9</v>
      </c>
      <c r="D90" s="22">
        <v>-53833.88</v>
      </c>
      <c r="E90" s="26">
        <f t="shared" si="17"/>
        <v>1438144.02</v>
      </c>
      <c r="F90" s="23">
        <v>1438144.02</v>
      </c>
      <c r="G90" s="23">
        <v>1438144.02</v>
      </c>
      <c r="H90" s="30">
        <f t="shared" si="16"/>
        <v>0</v>
      </c>
    </row>
    <row r="91" spans="2:8" x14ac:dyDescent="0.25">
      <c r="B91" s="10" t="s">
        <v>18</v>
      </c>
      <c r="C91" s="22">
        <v>651692.91</v>
      </c>
      <c r="D91" s="22">
        <v>-17696.73</v>
      </c>
      <c r="E91" s="26">
        <f t="shared" si="17"/>
        <v>633996.18000000005</v>
      </c>
      <c r="F91" s="23">
        <v>633996.18000000005</v>
      </c>
      <c r="G91" s="23">
        <v>633996.18000000005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/>
      <c r="E92" s="26">
        <f t="shared" si="17"/>
        <v>0</v>
      </c>
      <c r="F92" s="22">
        <v>0</v>
      </c>
      <c r="G92" s="22">
        <v>0</v>
      </c>
      <c r="H92" s="30">
        <f t="shared" si="16"/>
        <v>0</v>
      </c>
    </row>
    <row r="93" spans="2:8" x14ac:dyDescent="0.25">
      <c r="B93" s="10" t="s">
        <v>20</v>
      </c>
      <c r="C93" s="22">
        <v>12212.78</v>
      </c>
      <c r="D93" s="22">
        <v>-12212.78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341562</v>
      </c>
      <c r="D94" s="7">
        <f t="shared" ref="D94:H94" si="18">SUM(D95:D103)</f>
        <v>589746.49</v>
      </c>
      <c r="E94" s="25">
        <f t="shared" si="18"/>
        <v>931308.49000000011</v>
      </c>
      <c r="F94" s="7">
        <f t="shared" si="18"/>
        <v>931308.49000000011</v>
      </c>
      <c r="G94" s="7">
        <f t="shared" si="18"/>
        <v>931308.49000000011</v>
      </c>
      <c r="H94" s="25">
        <f t="shared" si="18"/>
        <v>5.8207660913467407E-11</v>
      </c>
    </row>
    <row r="95" spans="2:8" ht="22.8" x14ac:dyDescent="0.25">
      <c r="B95" s="10" t="s">
        <v>22</v>
      </c>
      <c r="C95" s="22">
        <v>274869</v>
      </c>
      <c r="D95" s="22">
        <v>232197.16</v>
      </c>
      <c r="E95" s="26">
        <f t="shared" si="17"/>
        <v>507066.16000000003</v>
      </c>
      <c r="F95" s="23">
        <v>507066.16</v>
      </c>
      <c r="G95" s="23">
        <v>507066.16</v>
      </c>
      <c r="H95" s="30">
        <f t="shared" si="16"/>
        <v>5.8207660913467407E-11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6000</v>
      </c>
      <c r="D97" s="22">
        <v>-6000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42548</v>
      </c>
      <c r="D98" s="22">
        <v>-7723.89</v>
      </c>
      <c r="E98" s="26">
        <f t="shared" si="17"/>
        <v>34824.11</v>
      </c>
      <c r="F98" s="23">
        <v>34824.11</v>
      </c>
      <c r="G98" s="23">
        <v>34824.11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30624.400000000001</v>
      </c>
      <c r="E99" s="26">
        <f t="shared" si="17"/>
        <v>30624.400000000001</v>
      </c>
      <c r="F99" s="23">
        <v>30624.400000000001</v>
      </c>
      <c r="G99" s="23">
        <v>30624.400000000001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27619.55</v>
      </c>
      <c r="E101" s="26">
        <f t="shared" si="17"/>
        <v>27619.55</v>
      </c>
      <c r="F101" s="23">
        <v>27619.55</v>
      </c>
      <c r="G101" s="23">
        <v>27619.55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18145</v>
      </c>
      <c r="D103" s="22">
        <v>313029.27</v>
      </c>
      <c r="E103" s="26">
        <f t="shared" si="17"/>
        <v>331174.27</v>
      </c>
      <c r="F103" s="23">
        <v>331174.27</v>
      </c>
      <c r="G103" s="23">
        <v>331174.27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2929190</v>
      </c>
      <c r="D104" s="7">
        <f t="shared" ref="D104:H104" si="19">SUM(D105:D113)</f>
        <v>-1462368.49</v>
      </c>
      <c r="E104" s="25">
        <f t="shared" si="19"/>
        <v>1466821.51</v>
      </c>
      <c r="F104" s="7">
        <f t="shared" si="19"/>
        <v>1466821.5099999998</v>
      </c>
      <c r="G104" s="7">
        <f t="shared" si="19"/>
        <v>1466821.5099999998</v>
      </c>
      <c r="H104" s="25">
        <f t="shared" si="19"/>
        <v>8.7311491370201111E-11</v>
      </c>
    </row>
    <row r="105" spans="2:18" x14ac:dyDescent="0.25">
      <c r="B105" s="10" t="s">
        <v>32</v>
      </c>
      <c r="C105" s="22">
        <v>543240</v>
      </c>
      <c r="D105" s="22">
        <v>-146281.96</v>
      </c>
      <c r="E105" s="26">
        <f t="shared" si="17"/>
        <v>396958.04000000004</v>
      </c>
      <c r="F105" s="23">
        <v>396958.04</v>
      </c>
      <c r="G105" s="23">
        <v>396958.04</v>
      </c>
      <c r="H105" s="30">
        <f t="shared" si="16"/>
        <v>5.8207660913467407E-11</v>
      </c>
    </row>
    <row r="106" spans="2:18" x14ac:dyDescent="0.25">
      <c r="B106" s="10" t="s">
        <v>33</v>
      </c>
      <c r="C106" s="22">
        <v>0</v>
      </c>
      <c r="D106" s="22"/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623626</v>
      </c>
      <c r="D107" s="22">
        <v>-443420.1</v>
      </c>
      <c r="E107" s="26">
        <f t="shared" si="17"/>
        <v>180205.90000000002</v>
      </c>
      <c r="F107" s="23">
        <v>180205.9</v>
      </c>
      <c r="G107" s="23">
        <v>180205.9</v>
      </c>
      <c r="H107" s="30">
        <f t="shared" si="16"/>
        <v>2.9103830456733704E-11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1150642</v>
      </c>
      <c r="D109" s="22">
        <v>-542240.93000000005</v>
      </c>
      <c r="E109" s="26">
        <f t="shared" si="17"/>
        <v>608401.06999999995</v>
      </c>
      <c r="F109" s="23">
        <v>608401.06999999995</v>
      </c>
      <c r="G109" s="23">
        <v>608401.06999999995</v>
      </c>
      <c r="H109" s="30">
        <f t="shared" si="16"/>
        <v>0</v>
      </c>
    </row>
    <row r="110" spans="2:18" x14ac:dyDescent="0.25">
      <c r="B110" s="10" t="s">
        <v>37</v>
      </c>
      <c r="C110" s="22">
        <v>51317</v>
      </c>
      <c r="D110" s="22">
        <v>-51317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473945</v>
      </c>
      <c r="D111" s="22">
        <v>-220599.9</v>
      </c>
      <c r="E111" s="26">
        <f t="shared" si="17"/>
        <v>253345.1</v>
      </c>
      <c r="F111" s="23">
        <v>253345.1</v>
      </c>
      <c r="G111" s="23">
        <v>253345.1</v>
      </c>
      <c r="H111" s="30">
        <f t="shared" si="16"/>
        <v>0</v>
      </c>
    </row>
    <row r="112" spans="2:18" x14ac:dyDescent="0.25">
      <c r="B112" s="10" t="s">
        <v>39</v>
      </c>
      <c r="C112" s="22">
        <v>65000</v>
      </c>
      <c r="D112" s="22">
        <v>-44000</v>
      </c>
      <c r="E112" s="26">
        <f t="shared" si="17"/>
        <v>21000</v>
      </c>
      <c r="F112" s="23">
        <v>21000</v>
      </c>
      <c r="G112" s="23">
        <v>21000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21420</v>
      </c>
      <c r="D113" s="22">
        <v>-14508.6</v>
      </c>
      <c r="E113" s="26">
        <f t="shared" si="17"/>
        <v>6911.4</v>
      </c>
      <c r="F113" s="23">
        <v>6911.4</v>
      </c>
      <c r="G113" s="23">
        <v>6911.4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37437684</v>
      </c>
      <c r="D160" s="21">
        <f t="shared" ref="D160:G160" si="28">SUM(D10,D85)</f>
        <v>5656340.9900000002</v>
      </c>
      <c r="E160" s="28">
        <f>SUM(E10,E85)</f>
        <v>43094024.989999995</v>
      </c>
      <c r="F160" s="21">
        <f t="shared" si="28"/>
        <v>40473121.93</v>
      </c>
      <c r="G160" s="21">
        <f t="shared" si="28"/>
        <v>40409872.93</v>
      </c>
      <c r="H160" s="28">
        <f>SUM(H10,H85)</f>
        <v>2620903.0600000005</v>
      </c>
    </row>
    <row r="161" spans="2:8" s="31" customFormat="1" x14ac:dyDescent="0.25"/>
    <row r="162" spans="2:8" s="31" customFormat="1" x14ac:dyDescent="0.25"/>
    <row r="163" spans="2:8" s="31" customFormat="1" x14ac:dyDescent="0.25"/>
    <row r="164" spans="2:8" s="31" customFormat="1" x14ac:dyDescent="0.25"/>
    <row r="165" spans="2:8" s="31" customFormat="1" x14ac:dyDescent="0.25"/>
    <row r="166" spans="2:8" s="31" customFormat="1" x14ac:dyDescent="0.25"/>
    <row r="167" spans="2:8" s="31" customFormat="1" x14ac:dyDescent="0.25"/>
    <row r="168" spans="2:8" s="31" customFormat="1" x14ac:dyDescent="0.25"/>
    <row r="169" spans="2:8" s="31" customFormat="1" x14ac:dyDescent="0.25"/>
    <row r="170" spans="2:8" s="31" customFormat="1" x14ac:dyDescent="0.25">
      <c r="B170" s="32" t="s">
        <v>93</v>
      </c>
      <c r="C170" s="32"/>
      <c r="D170" s="33"/>
      <c r="E170" s="33" t="s">
        <v>90</v>
      </c>
      <c r="F170" s="33"/>
      <c r="G170" s="33"/>
      <c r="H170" s="33"/>
    </row>
    <row r="171" spans="2:8" s="31" customFormat="1" x14ac:dyDescent="0.25">
      <c r="B171" s="32" t="s">
        <v>94</v>
      </c>
      <c r="C171" s="33"/>
      <c r="D171" s="32" t="s">
        <v>91</v>
      </c>
      <c r="F171" s="33"/>
      <c r="G171" s="33"/>
      <c r="H171" s="33"/>
    </row>
    <row r="172" spans="2:8" s="31" customFormat="1" x14ac:dyDescent="0.25">
      <c r="B172" s="34" t="s">
        <v>95</v>
      </c>
      <c r="C172" s="33"/>
      <c r="D172" s="32" t="s">
        <v>92</v>
      </c>
      <c r="F172" s="33"/>
      <c r="G172" s="33"/>
      <c r="H172" s="33"/>
    </row>
    <row r="173" spans="2:8" s="31" customFormat="1" x14ac:dyDescent="0.25"/>
    <row r="174" spans="2:8" s="31" customFormat="1" x14ac:dyDescent="0.25"/>
    <row r="175" spans="2:8" s="31" customFormat="1" x14ac:dyDescent="0.25"/>
    <row r="176" spans="2:8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2025-01-24T20:04:24Z</cp:lastPrinted>
  <dcterms:created xsi:type="dcterms:W3CDTF">2020-01-08T21:14:59Z</dcterms:created>
  <dcterms:modified xsi:type="dcterms:W3CDTF">2025-01-24T20:05:44Z</dcterms:modified>
</cp:coreProperties>
</file>